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54" documentId="14_{A7634DFB-8D9D-4F1C-93C8-58D4F7D633F5}" xr6:coauthVersionLast="47" xr6:coauthVersionMax="47" xr10:uidLastSave="{F7D48752-620C-4599-A5F3-454760D42BF4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EAEPE_COG!$A$1:$H$91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E27" i="1"/>
  <c r="H27" i="1" s="1"/>
  <c r="E17" i="1"/>
  <c r="H17" i="1" s="1"/>
  <c r="G81" i="1"/>
  <c r="E69" i="1"/>
  <c r="H69" i="1" s="1"/>
  <c r="D81" i="1"/>
  <c r="E37" i="1"/>
  <c r="H3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<sst xmlns="http://schemas.openxmlformats.org/spreadsheetml/2006/main" count="93" uniqueCount="93">
  <si>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</si>
  <si>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</si>
  <si>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</si>
  <si>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</si>
  <si>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</si>
  <si>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</si>
  <si>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</si>
  <si>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</si>
  <si>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</si>
  <si>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</si>
  <si>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</si>
  <si>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</si>
  <si>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</si>
  <si>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</si>
  <si>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</si>
  <si>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</si>
  <si>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</si>
  <si>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</si>
  <si>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</si>
  <si>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</si>
  <si>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</si>
  <si>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</si>
  <si>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</si>
  <si>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</si>
  <si>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</si>
  <si>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</si>
  <si>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</si>
  <si>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</si>
  <si>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</si>
  <si>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</si>
  <si>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</si>
  <si>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</si>
  <si>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</si>
  <si>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</si>
  <si>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</si>
  <si>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</si>
  <si>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</si>
  <si>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</si>
  <si>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</si>
  <si>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</si>
  <si>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</si>
  <si>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</si>
  <si>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</si>
  <si>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</si>
  <si>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</si>
  <si>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</si>
  <si>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</si>
  <si>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</si>
  <si>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</si>
  <si>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</si>
  <si>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</si>
  <si>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</si>
  <si>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</si>
  <si>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</si>
  <si>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</si>
  <si>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</si>
  <si>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</si>
  <si>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</si>
  <si>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</si>
  <si>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</si>
  <si>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</si>
  <si>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</si>
  <si>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</si>
  <si>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</si>
  <si>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</si>
  <si>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</si>
  <si>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</si>
  <si>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</si>
  <si>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</si>
  <si>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</si>
  <si>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</si>
  <si>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</si>
  <si>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</si>
  <si>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</si>
  <si>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</si>
  <si>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</si>
  <si>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</si>
  <si>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</si>
  <si>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</si>
  <si>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</si>
  <si>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</si>
  <si>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</si>
  <si>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</si>
  <si>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</si>
  <si>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</si>
  <si>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</si>
  <si>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2022.</t>
  </si>
  <si>
    <t>MANUELA PATRICIA GALLEGOS TOVAR</t>
  </si>
  <si>
    <t>DIRECTORA FINANCIERA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</si>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</sst>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A1:I205"/>
  <sheetViews>
    <sheetView tabSelected="1" topLeftCell="B67" zoomScale="80" zoomScaleNormal="80" workbookViewId="0">
      <selection activeCell="K83" sqref="K83"/>
    </sheetView>
  </sheetViews>
  <sheetFormatPr baseColWidth="10" defaultColWidth="11.42578125" defaultRowHeight="12" x14ac:dyDescent="0.2"/>
  <cols>
    <col min="1" max="1" width="4.7109375" style="1" hidden="1" customWidth="1"/>
    <col min="2" max="2" width="40.5703125" style="1" customWidth="1"/>
    <col min="3" max="3" width="15" style="1" customWidth="1"/>
    <col min="4" max="4" width="11.5703125" style="1" customWidth="1"/>
    <col min="5" max="5" width="15.7109375" style="1" customWidth="1"/>
    <col min="6" max="7" width="14.42578125" style="1" bestFit="1" customWidth="1"/>
    <col min="8" max="8" width="13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92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590742</v>
      </c>
      <c r="D9" s="16">
        <f>SUM(D10:D16)</f>
        <v>0</v>
      </c>
      <c r="E9" s="16">
        <f t="shared" ref="E9:E26" si="0">C9+D9</f>
        <v>590742</v>
      </c>
      <c r="F9" s="16">
        <f>SUM(F10:F16)</f>
        <v>559318</v>
      </c>
      <c r="G9" s="16">
        <f>SUM(G10:G16)</f>
        <v>559318</v>
      </c>
      <c r="H9" s="16">
        <f t="shared" ref="H9:H40" si="1">E9-F9</f>
        <v>31424</v>
      </c>
    </row>
    <row r="10" spans="2:9" ht="12" customHeight="1" x14ac:dyDescent="0.2">
      <c r="B10" s="11" t="s">
        <v>14</v>
      </c>
      <c r="C10" s="12">
        <v>261998</v>
      </c>
      <c r="D10" s="13">
        <v>0</v>
      </c>
      <c r="E10" s="18">
        <f t="shared" si="0"/>
        <v>261998</v>
      </c>
      <c r="F10" s="12">
        <v>223667</v>
      </c>
      <c r="G10" s="12">
        <v>223667</v>
      </c>
      <c r="H10" s="20">
        <f t="shared" si="1"/>
        <v>38331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4170</v>
      </c>
      <c r="G11" s="12">
        <v>4170</v>
      </c>
      <c r="H11" s="20">
        <f t="shared" si="1"/>
        <v>-4170</v>
      </c>
    </row>
    <row r="12" spans="2:9" ht="12" customHeight="1" x14ac:dyDescent="0.2">
      <c r="B12" s="11" t="s">
        <v>16</v>
      </c>
      <c r="C12" s="12">
        <v>219247</v>
      </c>
      <c r="D12" s="13">
        <v>0</v>
      </c>
      <c r="E12" s="18">
        <f t="shared" si="0"/>
        <v>219247</v>
      </c>
      <c r="F12" s="12">
        <v>198554</v>
      </c>
      <c r="G12" s="12">
        <v>198554</v>
      </c>
      <c r="H12" s="20">
        <f t="shared" si="1"/>
        <v>20693</v>
      </c>
    </row>
    <row r="13" spans="2:9" ht="12" customHeight="1" x14ac:dyDescent="0.2">
      <c r="B13" s="11" t="s">
        <v>17</v>
      </c>
      <c r="C13" s="12">
        <v>62361</v>
      </c>
      <c r="D13" s="13">
        <v>0</v>
      </c>
      <c r="E13" s="18">
        <f>C13+D13</f>
        <v>62361</v>
      </c>
      <c r="F13" s="12">
        <v>92646</v>
      </c>
      <c r="G13" s="12">
        <v>92646</v>
      </c>
      <c r="H13" s="20">
        <f t="shared" si="1"/>
        <v>-30285</v>
      </c>
    </row>
    <row r="14" spans="2:9" ht="12" customHeight="1" x14ac:dyDescent="0.2">
      <c r="B14" s="11" t="s">
        <v>18</v>
      </c>
      <c r="C14" s="12">
        <v>47136</v>
      </c>
      <c r="D14" s="13">
        <v>0</v>
      </c>
      <c r="E14" s="18">
        <f t="shared" si="0"/>
        <v>47136</v>
      </c>
      <c r="F14" s="12">
        <v>40281</v>
      </c>
      <c r="G14" s="12">
        <v>40281</v>
      </c>
      <c r="H14" s="20">
        <f t="shared" si="1"/>
        <v>6855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156550</v>
      </c>
      <c r="D17" s="16">
        <f>SUM(D18:D26)</f>
        <v>0</v>
      </c>
      <c r="E17" s="16">
        <f t="shared" si="0"/>
        <v>156550</v>
      </c>
      <c r="F17" s="16">
        <f>SUM(F18:F26)</f>
        <v>162102</v>
      </c>
      <c r="G17" s="16">
        <f>SUM(G18:G26)</f>
        <v>162102</v>
      </c>
      <c r="H17" s="16">
        <f t="shared" si="1"/>
        <v>-5552</v>
      </c>
    </row>
    <row r="18" spans="2:8" ht="24" x14ac:dyDescent="0.2">
      <c r="B18" s="9" t="s">
        <v>22</v>
      </c>
      <c r="C18" s="12">
        <v>12100</v>
      </c>
      <c r="D18" s="13">
        <v>0</v>
      </c>
      <c r="E18" s="18">
        <f t="shared" si="0"/>
        <v>12100</v>
      </c>
      <c r="F18" s="12">
        <v>13484</v>
      </c>
      <c r="G18" s="12">
        <v>13484</v>
      </c>
      <c r="H18" s="20">
        <f t="shared" si="1"/>
        <v>-1384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964</v>
      </c>
      <c r="G19" s="12">
        <v>964</v>
      </c>
      <c r="H19" s="20">
        <f t="shared" si="1"/>
        <v>-964</v>
      </c>
    </row>
    <row r="20" spans="2:8" ht="12" customHeight="1" x14ac:dyDescent="0.2">
      <c r="B20" s="9" t="s">
        <v>24</v>
      </c>
      <c r="C20" s="12">
        <v>23250</v>
      </c>
      <c r="D20" s="13">
        <v>0</v>
      </c>
      <c r="E20" s="18">
        <f t="shared" si="0"/>
        <v>23250</v>
      </c>
      <c r="F20" s="12">
        <v>54160</v>
      </c>
      <c r="G20" s="12">
        <v>54160</v>
      </c>
      <c r="H20" s="20">
        <f t="shared" si="1"/>
        <v>-30910</v>
      </c>
    </row>
    <row r="21" spans="2:8" ht="12" customHeight="1" x14ac:dyDescent="0.2">
      <c r="B21" s="9" t="s">
        <v>25</v>
      </c>
      <c r="C21" s="12">
        <v>17550</v>
      </c>
      <c r="D21" s="13">
        <v>0</v>
      </c>
      <c r="E21" s="18">
        <f t="shared" si="0"/>
        <v>17550</v>
      </c>
      <c r="F21" s="12">
        <v>15309</v>
      </c>
      <c r="G21" s="12">
        <v>15309</v>
      </c>
      <c r="H21" s="20">
        <f t="shared" si="1"/>
        <v>2241</v>
      </c>
    </row>
    <row r="22" spans="2:8" ht="12" customHeight="1" x14ac:dyDescent="0.2">
      <c r="B22" s="9" t="s">
        <v>26</v>
      </c>
      <c r="C22" s="12">
        <v>10000</v>
      </c>
      <c r="D22" s="13">
        <v>0</v>
      </c>
      <c r="E22" s="18">
        <f t="shared" si="0"/>
        <v>10000</v>
      </c>
      <c r="F22" s="12">
        <v>0</v>
      </c>
      <c r="G22" s="12">
        <v>0</v>
      </c>
      <c r="H22" s="20">
        <f t="shared" si="1"/>
        <v>10000</v>
      </c>
    </row>
    <row r="23" spans="2:8" ht="12" customHeight="1" x14ac:dyDescent="0.2">
      <c r="B23" s="9" t="s">
        <v>27</v>
      </c>
      <c r="C23" s="12">
        <v>28000</v>
      </c>
      <c r="D23" s="13">
        <v>0</v>
      </c>
      <c r="E23" s="18">
        <f t="shared" si="0"/>
        <v>28000</v>
      </c>
      <c r="F23" s="12">
        <v>26337</v>
      </c>
      <c r="G23" s="12">
        <v>26337</v>
      </c>
      <c r="H23" s="20">
        <f t="shared" si="1"/>
        <v>1663</v>
      </c>
    </row>
    <row r="24" spans="2:8" ht="12" customHeight="1" x14ac:dyDescent="0.2">
      <c r="B24" s="9" t="s">
        <v>28</v>
      </c>
      <c r="C24" s="12">
        <v>16200</v>
      </c>
      <c r="D24" s="13">
        <v>0</v>
      </c>
      <c r="E24" s="18">
        <f t="shared" si="0"/>
        <v>16200</v>
      </c>
      <c r="F24" s="12">
        <v>16305</v>
      </c>
      <c r="G24" s="12">
        <v>16305</v>
      </c>
      <c r="H24" s="20">
        <f t="shared" si="1"/>
        <v>-105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49450</v>
      </c>
      <c r="D26" s="13">
        <v>0</v>
      </c>
      <c r="E26" s="18">
        <f t="shared" si="0"/>
        <v>49450</v>
      </c>
      <c r="F26" s="12">
        <v>35543</v>
      </c>
      <c r="G26" s="12">
        <v>35543</v>
      </c>
      <c r="H26" s="20">
        <f t="shared" si="1"/>
        <v>13907</v>
      </c>
    </row>
    <row r="27" spans="2:8" ht="20.100000000000001" customHeight="1" x14ac:dyDescent="0.2">
      <c r="B27" s="6" t="s">
        <v>31</v>
      </c>
      <c r="C27" s="16">
        <f>SUM(C28:C36)</f>
        <v>846812</v>
      </c>
      <c r="D27" s="16">
        <f>SUM(D28:D36)</f>
        <v>0</v>
      </c>
      <c r="E27" s="16">
        <f>D27+C27</f>
        <v>846812</v>
      </c>
      <c r="F27" s="16">
        <f>SUM(F28:F36)</f>
        <v>798698</v>
      </c>
      <c r="G27" s="16">
        <f>SUM(G28:G36)</f>
        <v>798698</v>
      </c>
      <c r="H27" s="16">
        <f t="shared" si="1"/>
        <v>48114</v>
      </c>
    </row>
    <row r="28" spans="2:8" x14ac:dyDescent="0.2">
      <c r="B28" s="9" t="s">
        <v>32</v>
      </c>
      <c r="C28" s="12">
        <v>382441</v>
      </c>
      <c r="D28" s="13">
        <v>0</v>
      </c>
      <c r="E28" s="18">
        <f t="shared" ref="E28:E36" si="2">C28+D28</f>
        <v>382441</v>
      </c>
      <c r="F28" s="12">
        <v>286870</v>
      </c>
      <c r="G28" s="12">
        <v>286870</v>
      </c>
      <c r="H28" s="20">
        <f t="shared" si="1"/>
        <v>95571</v>
      </c>
    </row>
    <row r="29" spans="2:8" x14ac:dyDescent="0.2">
      <c r="B29" s="9" t="s">
        <v>33</v>
      </c>
      <c r="C29" s="12">
        <v>210000</v>
      </c>
      <c r="D29" s="13">
        <v>0</v>
      </c>
      <c r="E29" s="18">
        <f t="shared" si="2"/>
        <v>210000</v>
      </c>
      <c r="F29" s="12">
        <v>145572</v>
      </c>
      <c r="G29" s="12">
        <v>145572</v>
      </c>
      <c r="H29" s="20">
        <f t="shared" si="1"/>
        <v>64428</v>
      </c>
    </row>
    <row r="30" spans="2:8" ht="12" customHeight="1" x14ac:dyDescent="0.2">
      <c r="B30" s="9" t="s">
        <v>34</v>
      </c>
      <c r="C30" s="12">
        <v>70000</v>
      </c>
      <c r="D30" s="13">
        <v>0</v>
      </c>
      <c r="E30" s="18">
        <f t="shared" si="2"/>
        <v>70000</v>
      </c>
      <c r="F30" s="12">
        <v>38296</v>
      </c>
      <c r="G30" s="12">
        <v>38296</v>
      </c>
      <c r="H30" s="20">
        <f t="shared" si="1"/>
        <v>31704</v>
      </c>
    </row>
    <row r="31" spans="2:8" x14ac:dyDescent="0.2">
      <c r="B31" s="9" t="s">
        <v>35</v>
      </c>
      <c r="C31" s="12">
        <v>7916</v>
      </c>
      <c r="D31" s="13">
        <v>0</v>
      </c>
      <c r="E31" s="18">
        <f t="shared" si="2"/>
        <v>7916</v>
      </c>
      <c r="F31" s="12">
        <v>8220</v>
      </c>
      <c r="G31" s="12">
        <v>8220</v>
      </c>
      <c r="H31" s="20">
        <f t="shared" si="1"/>
        <v>-304</v>
      </c>
    </row>
    <row r="32" spans="2:8" ht="24" x14ac:dyDescent="0.2">
      <c r="B32" s="9" t="s">
        <v>36</v>
      </c>
      <c r="C32" s="12">
        <v>75655</v>
      </c>
      <c r="D32" s="13">
        <v>0</v>
      </c>
      <c r="E32" s="18">
        <f t="shared" si="2"/>
        <v>75655</v>
      </c>
      <c r="F32" s="12">
        <v>232857</v>
      </c>
      <c r="G32" s="12">
        <v>232857</v>
      </c>
      <c r="H32" s="20">
        <f t="shared" si="1"/>
        <v>-157202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1200</v>
      </c>
      <c r="G33" s="12">
        <v>1200</v>
      </c>
      <c r="H33" s="20">
        <f t="shared" si="1"/>
        <v>-1200</v>
      </c>
    </row>
    <row r="34" spans="2:8" x14ac:dyDescent="0.2">
      <c r="B34" s="9" t="s">
        <v>38</v>
      </c>
      <c r="C34" s="12">
        <v>3800</v>
      </c>
      <c r="D34" s="13">
        <v>0</v>
      </c>
      <c r="E34" s="18">
        <f t="shared" si="2"/>
        <v>3800</v>
      </c>
      <c r="F34" s="12">
        <v>3446</v>
      </c>
      <c r="G34" s="12">
        <v>3446</v>
      </c>
      <c r="H34" s="20">
        <f t="shared" si="1"/>
        <v>354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23">
        <v>0</v>
      </c>
      <c r="G35" s="12">
        <v>0</v>
      </c>
      <c r="H35" s="20">
        <f>E35-F36</f>
        <v>-82237</v>
      </c>
    </row>
    <row r="36" spans="2:8" x14ac:dyDescent="0.2">
      <c r="B36" s="9" t="s">
        <v>40</v>
      </c>
      <c r="C36" s="12">
        <v>97000</v>
      </c>
      <c r="D36" s="13">
        <v>0</v>
      </c>
      <c r="E36" s="18">
        <f t="shared" si="2"/>
        <v>97000</v>
      </c>
      <c r="F36" s="12">
        <v>82237</v>
      </c>
      <c r="G36" s="12">
        <v>82237</v>
      </c>
      <c r="H36" s="20" t="e">
        <f>E36-#REF!</f>
        <v>#REF!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478666</v>
      </c>
      <c r="D47" s="16">
        <f>SUM(D48:D56)</f>
        <v>0</v>
      </c>
      <c r="E47" s="16">
        <f t="shared" si="3"/>
        <v>478666</v>
      </c>
      <c r="F47" s="16">
        <f>SUM(F48:F56)</f>
        <v>0</v>
      </c>
      <c r="G47" s="16">
        <f>SUM(G48:G56)</f>
        <v>0</v>
      </c>
      <c r="H47" s="16">
        <f t="shared" si="4"/>
        <v>478666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478666</v>
      </c>
      <c r="D55" s="13">
        <v>0</v>
      </c>
      <c r="E55" s="18">
        <f t="shared" si="3"/>
        <v>478666</v>
      </c>
      <c r="F55" s="12">
        <v>0</v>
      </c>
      <c r="G55" s="12">
        <v>0</v>
      </c>
      <c r="H55" s="20">
        <f t="shared" si="4"/>
        <v>478666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2072770</v>
      </c>
      <c r="D81" s="22">
        <f>SUM(D73,D69,D61,D57,D47,D37,D27,D17,D9)</f>
        <v>0</v>
      </c>
      <c r="E81" s="22">
        <f>C81+D81</f>
        <v>2072770</v>
      </c>
      <c r="F81" s="22">
        <f>SUM(F73,F69,F61,F57,F47,F37,F17,F27,F9)</f>
        <v>1520118</v>
      </c>
      <c r="G81" s="22">
        <f>SUM(G73,G69,G61,G57,G47,G37,G27,G17,G9)</f>
        <v>1520118</v>
      </c>
      <c r="H81" s="22">
        <f t="shared" si="5"/>
        <v>552652</v>
      </c>
    </row>
    <row r="83" spans="2:8" s="23" customFormat="1" x14ac:dyDescent="0.2">
      <c r="B83" s="41" t="s">
        <v>89</v>
      </c>
      <c r="C83" s="41"/>
      <c r="D83" s="41"/>
      <c r="E83" s="41"/>
      <c r="F83" s="41"/>
      <c r="G83" s="41"/>
      <c r="H83" s="41"/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41" t="s">
        <v>90</v>
      </c>
      <c r="F89" s="23" t="s">
        <v>87</v>
      </c>
    </row>
    <row r="90" spans="2:8" s="23" customFormat="1" x14ac:dyDescent="0.2">
      <c r="B90" s="41" t="s">
        <v>91</v>
      </c>
      <c r="F90" s="23" t="s">
        <v>88</v>
      </c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2023-01-30T00:45:29Z</cp:lastPrinted>
  <dcterms:created xsi:type="dcterms:W3CDTF">2019-12-04T16:22:52Z</dcterms:created>
  <dcterms:modified xsi:type="dcterms:W3CDTF">2023-01-30T00:45:54Z</dcterms:modified>
</cp:coreProperties>
</file>